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a\Downloads\"/>
    </mc:Choice>
  </mc:AlternateContent>
  <bookViews>
    <workbookView xWindow="0" yWindow="0" windowWidth="28800" windowHeight="11385" firstSheet="1" activeTab="1"/>
  </bookViews>
  <sheets>
    <sheet name="SIRANDA" sheetId="3" r:id="rId1"/>
    <sheet name="CERTIFICACIONES DOF" sheetId="7" r:id="rId2"/>
    <sheet name="CONSULTAS" sheetId="4" r:id="rId3"/>
    <sheet name="Hoja1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" i="4" l="1"/>
  <c r="R5" i="4"/>
  <c r="S4" i="4"/>
  <c r="R4" i="4"/>
  <c r="S3" i="4"/>
  <c r="R3" i="4"/>
  <c r="S6" i="4" l="1"/>
  <c r="R6" i="4"/>
  <c r="E9" i="7"/>
  <c r="E8" i="7"/>
  <c r="E7" i="7"/>
  <c r="E10" i="7"/>
  <c r="E11" i="7" l="1"/>
  <c r="C13" i="7"/>
  <c r="E12" i="7" l="1"/>
  <c r="E13" i="7"/>
  <c r="D13" i="7" l="1"/>
  <c r="S7" i="4" l="1"/>
  <c r="S8" i="4"/>
  <c r="R7" i="4"/>
  <c r="R8" i="4"/>
  <c r="Q9" i="4"/>
  <c r="P9" i="4"/>
  <c r="O9" i="4"/>
  <c r="N9" i="4"/>
  <c r="M9" i="4"/>
  <c r="L9" i="4"/>
  <c r="C9" i="4" l="1"/>
  <c r="B9" i="4"/>
  <c r="E9" i="4" l="1"/>
  <c r="D9" i="4"/>
  <c r="K9" i="4" l="1"/>
  <c r="J9" i="4"/>
  <c r="I9" i="4"/>
  <c r="H9" i="4"/>
  <c r="G9" i="4"/>
  <c r="F9" i="4"/>
  <c r="C9" i="3" l="1"/>
  <c r="B9" i="3"/>
  <c r="E9" i="3" l="1"/>
  <c r="D9" i="3"/>
  <c r="G9" i="3" l="1"/>
  <c r="F9" i="3"/>
  <c r="S9" i="4"/>
  <c r="R9" i="4"/>
</calcChain>
</file>

<file path=xl/comments1.xml><?xml version="1.0" encoding="utf-8"?>
<comments xmlns="http://schemas.openxmlformats.org/spreadsheetml/2006/main">
  <authors>
    <author>Padilla Pola Alejandra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Padilla Pola Alejandra:</t>
        </r>
        <r>
          <rPr>
            <sz val="9"/>
            <color indexed="81"/>
            <rFont val="Tahoma"/>
            <family val="2"/>
          </rPr>
          <t xml:space="preserve">
Indicar el número de expedientes que se hayan descrito y/o revisado su descripción que en cada mes se hayan migrado al SIRANDA.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Padilla Pola Alejandra:</t>
        </r>
        <r>
          <rPr>
            <sz val="9"/>
            <color indexed="81"/>
            <rFont val="Tahoma"/>
            <family val="2"/>
          </rPr>
          <t xml:space="preserve">
Indicar el número de imágenes o expedientes digitales que se hayan cargado o vinculado a la descripción del documento en SIRANDA.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Padilla Pola Alejandra:</t>
        </r>
        <r>
          <rPr>
            <sz val="9"/>
            <color indexed="81"/>
            <rFont val="Tahoma"/>
            <family val="2"/>
          </rPr>
          <t xml:space="preserve">
Indicar el número de imágenes que se hayan descrito y/o revisado su descripción que en cada mes se hayan migrado al SIRANDA.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Padilla Pola Alejandra:</t>
        </r>
        <r>
          <rPr>
            <sz val="9"/>
            <color indexed="81"/>
            <rFont val="Tahoma"/>
            <family val="2"/>
          </rPr>
          <t xml:space="preserve">
Indicar el número de imágenes o expedientes digitales que se hayan cargado o vinculado a la descripción del documento en SIRANDA.</t>
        </r>
      </text>
    </comment>
  </commentList>
</comments>
</file>

<file path=xl/sharedStrings.xml><?xml version="1.0" encoding="utf-8"?>
<sst xmlns="http://schemas.openxmlformats.org/spreadsheetml/2006/main" count="65" uniqueCount="46">
  <si>
    <t>Junio</t>
  </si>
  <si>
    <t>TOTAL</t>
  </si>
  <si>
    <t>SOLICITUDES ATENDIDAS</t>
  </si>
  <si>
    <t>RECURSOS GENERADOS</t>
  </si>
  <si>
    <t>ACERVOS DOCUMENTALES</t>
  </si>
  <si>
    <t>ACERVOS GRÁFICOS</t>
  </si>
  <si>
    <t>ACERVOS GRÁFICOS
(Fototeca, Genealogía y microfilm, Mapoteca)</t>
  </si>
  <si>
    <t>ACERVOS BIBLIOHEMEROGRÁFICOS</t>
  </si>
  <si>
    <t>Consultas realizadas</t>
  </si>
  <si>
    <t>Usuarios atendidos en Fototeca</t>
  </si>
  <si>
    <t>Usuarios atendidos en Genealogía y microfilm</t>
  </si>
  <si>
    <t>Usuarios atendidos en Mapoteca</t>
  </si>
  <si>
    <t>Usuarios atendidos en Biblioteca</t>
  </si>
  <si>
    <t>Usuarios atendidos en Hemeroteca</t>
  </si>
  <si>
    <t>Usuarios atendidos en DOF</t>
  </si>
  <si>
    <t>TOTAL DE USUARIOS ATENDIDOS</t>
  </si>
  <si>
    <t>TOTAL DE CONSULTAS REALIZADAS</t>
  </si>
  <si>
    <t>COPIAS CERTIFICADAS EXPEDIDAS</t>
  </si>
  <si>
    <t>Imágenes digitalizadas</t>
  </si>
  <si>
    <t>Documentos descritos</t>
  </si>
  <si>
    <t>Documentos digitalizados</t>
  </si>
  <si>
    <t>Imágenes descritas</t>
  </si>
  <si>
    <t>TOTAL DE DOCUMENTOS DESCRITOS</t>
  </si>
  <si>
    <t>TOTAL DE DOCUMENTOS DIGITALIZADOS</t>
  </si>
  <si>
    <t>Enero</t>
  </si>
  <si>
    <t>Febrero</t>
  </si>
  <si>
    <t>Marzo</t>
  </si>
  <si>
    <t>Abril</t>
  </si>
  <si>
    <t xml:space="preserve">Mayo </t>
  </si>
  <si>
    <t>Usuarios atendidos
Sala "A"</t>
  </si>
  <si>
    <t>Usuarios atendidos
Sala "B"</t>
  </si>
  <si>
    <t>Dirección del Archivo Histórico Central</t>
  </si>
  <si>
    <t>* Derivado de las disposiciones legales del COVID-19, se dejó de laborar de forma paulatina  apartir del 19 y el 26 de marzo, se suspendió el servicio al público.</t>
  </si>
  <si>
    <t>Octubre*</t>
  </si>
  <si>
    <t>Noviembre*</t>
  </si>
  <si>
    <t>Diciembre*</t>
  </si>
  <si>
    <t>Se reanudaron actividades presenciales de servicio al público a partir del 30 de octubre, cerrando del día 7 de diciembre 2020 al 15 de enero 2021. Reanudando actividades a partir de la segunda quincena de enero, según se indique en el semáforo, por la autoridad sanitaria</t>
  </si>
  <si>
    <t>** Incluye las peticiones atendidas por requerimiento de oficio  que no generaron su pago correspondiente</t>
  </si>
  <si>
    <t>9**</t>
  </si>
  <si>
    <t>1**</t>
  </si>
  <si>
    <t>5**</t>
  </si>
  <si>
    <t>Septiembre*</t>
  </si>
  <si>
    <t>Agosto*</t>
  </si>
  <si>
    <t>Julio*</t>
  </si>
  <si>
    <t>El material consultado se puso a disposición de aislamiento temporal</t>
  </si>
  <si>
    <t>En consultas realizadas de hemeroteca incluyen ejemplares sueltos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</si>
</sst>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theme="1"/>
      <name val="Montserrat"/>
    </font>
    <font>
      <sz val="11"/>
      <color theme="1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4" fillId="0" borderId="0" xfId="0" applyFont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3" fillId="3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right" wrapText="1"/>
    </xf>
    <xf numFmtId="0" fontId="2" fillId="5" borderId="21" xfId="0" applyFont="1" applyFill="1" applyBorder="1" applyAlignment="1">
      <alignment horizontal="right" wrapText="1"/>
    </xf>
    <xf numFmtId="0" fontId="2" fillId="5" borderId="22" xfId="0" applyFont="1" applyFill="1" applyBorder="1" applyAlignment="1">
      <alignment horizontal="right" wrapText="1"/>
    </xf>
    <xf numFmtId="0" fontId="2" fillId="4" borderId="23" xfId="0" applyFont="1" applyFill="1" applyBorder="1" applyAlignment="1">
      <alignment horizontal="right" wrapText="1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8" fontId="0" fillId="0" borderId="27" xfId="0" applyNumberFormat="1" applyBorder="1" applyAlignment="1">
      <alignment horizontal="center" vertical="center" wrapText="1"/>
    </xf>
    <xf numFmtId="0" fontId="2" fillId="5" borderId="2" xfId="0" applyFont="1" applyFill="1" applyBorder="1"/>
    <xf numFmtId="0" fontId="8" fillId="0" borderId="29" xfId="0" applyFont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8" fontId="2" fillId="3" borderId="27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justify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</xdr:row>
      <xdr:rowOff>38100</xdr:rowOff>
    </xdr:from>
    <xdr:to>
      <xdr:col>2</xdr:col>
      <xdr:colOff>914399</xdr:colOff>
      <xdr:row>3</xdr:row>
      <xdr:rowOff>171406</xdr:rowOff>
    </xdr:to>
    <xdr:pic>
      <xdr:nvPicPr>
        <xdr:cNvPr id="3" name="Imagen 2" descr="http://www.agn.gob.mx/herramientas/LogoAGNColor.jpg">
          <a:extLst>
            <a:ext uri="{FF2B5EF4-FFF2-40B4-BE49-F238E27FC236}">
              <a16:creationId xmlns:a16="http://schemas.microsoft.com/office/drawing/2014/main" xmlns="" id="{F6597497-945A-49E1-A165-A9178A64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228600"/>
          <a:ext cx="952499" cy="514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20"/>
  <sheetViews>
    <sheetView workbookViewId="0">
      <selection activeCell="I18" sqref="I18"/>
    </sheetView>
  </sheetViews>
  <sheetFormatPr baseColWidth="10" defaultRowHeight="15" x14ac:dyDescent="0.25"/>
  <cols>
    <col min="2" max="7" width="14.28515625" customWidth="1"/>
  </cols>
  <sheetData>
    <row r="1" spans="1:7" s="5" customFormat="1" x14ac:dyDescent="0.25">
      <c r="B1" s="69" t="s">
        <v>4</v>
      </c>
      <c r="C1" s="70"/>
      <c r="D1" s="69" t="s">
        <v>5</v>
      </c>
      <c r="E1" s="70"/>
      <c r="F1" s="67" t="s">
        <v>22</v>
      </c>
      <c r="G1" s="67" t="s">
        <v>23</v>
      </c>
    </row>
    <row r="2" spans="1:7" s="5" customFormat="1" ht="30.75" thickBot="1" x14ac:dyDescent="0.3">
      <c r="B2" s="11" t="s">
        <v>19</v>
      </c>
      <c r="C2" s="12" t="s">
        <v>20</v>
      </c>
      <c r="D2" s="11" t="s">
        <v>21</v>
      </c>
      <c r="E2" s="12" t="s">
        <v>18</v>
      </c>
      <c r="F2" s="68"/>
      <c r="G2" s="68"/>
    </row>
    <row r="3" spans="1:7" s="3" customFormat="1" x14ac:dyDescent="0.25">
      <c r="A3" s="40" t="s">
        <v>24</v>
      </c>
      <c r="B3" s="44"/>
      <c r="C3" s="25"/>
      <c r="D3" s="47"/>
      <c r="E3" s="48"/>
      <c r="F3" s="49"/>
      <c r="G3" s="49"/>
    </row>
    <row r="4" spans="1:7" s="3" customFormat="1" x14ac:dyDescent="0.25">
      <c r="A4" s="41" t="s">
        <v>25</v>
      </c>
      <c r="B4" s="44"/>
      <c r="C4" s="25"/>
      <c r="D4" s="47"/>
      <c r="E4" s="48"/>
      <c r="F4" s="49"/>
      <c r="G4" s="49"/>
    </row>
    <row r="5" spans="1:7" s="3" customFormat="1" x14ac:dyDescent="0.25">
      <c r="A5" s="41" t="s">
        <v>26</v>
      </c>
      <c r="B5" s="44"/>
      <c r="C5" s="25"/>
      <c r="D5" s="47"/>
      <c r="E5" s="48"/>
      <c r="F5" s="49"/>
      <c r="G5" s="49"/>
    </row>
    <row r="6" spans="1:7" s="3" customFormat="1" x14ac:dyDescent="0.25">
      <c r="A6" s="41" t="s">
        <v>27</v>
      </c>
      <c r="B6" s="44"/>
      <c r="C6" s="25"/>
      <c r="D6" s="47"/>
      <c r="E6" s="48"/>
      <c r="F6" s="49"/>
      <c r="G6" s="49"/>
    </row>
    <row r="7" spans="1:7" s="3" customFormat="1" x14ac:dyDescent="0.25">
      <c r="A7" s="41" t="s">
        <v>28</v>
      </c>
      <c r="B7" s="45"/>
      <c r="C7" s="25"/>
      <c r="D7" s="47"/>
      <c r="E7" s="48"/>
      <c r="F7" s="49"/>
      <c r="G7" s="49"/>
    </row>
    <row r="8" spans="1:7" s="3" customFormat="1" ht="15.75" thickBot="1" x14ac:dyDescent="0.3">
      <c r="A8" s="42" t="s">
        <v>0</v>
      </c>
      <c r="B8" s="45"/>
      <c r="C8" s="25"/>
      <c r="D8" s="50"/>
      <c r="E8" s="51"/>
      <c r="F8" s="52"/>
      <c r="G8" s="52"/>
    </row>
    <row r="9" spans="1:7" s="3" customFormat="1" ht="15.75" thickBot="1" x14ac:dyDescent="0.3">
      <c r="A9" s="43" t="s">
        <v>1</v>
      </c>
      <c r="B9" s="46">
        <f>SUM(B3:B8)</f>
        <v>0</v>
      </c>
      <c r="C9" s="36">
        <f>C3+C4+C5+C6+C7+C8</f>
        <v>0</v>
      </c>
      <c r="D9" s="53">
        <f t="shared" ref="D9:E9" si="0">SUM(D3:D8)</f>
        <v>0</v>
      </c>
      <c r="E9" s="39">
        <f t="shared" si="0"/>
        <v>0</v>
      </c>
      <c r="F9" s="54">
        <f t="shared" ref="F9:G9" si="1">SUM(F3:F8)</f>
        <v>0</v>
      </c>
      <c r="G9" s="54">
        <f t="shared" si="1"/>
        <v>0</v>
      </c>
    </row>
    <row r="20" spans="4:4" x14ac:dyDescent="0.25">
      <c r="D20" s="19"/>
    </row>
  </sheetData>
  <mergeCells count="4">
    <mergeCell ref="F1:F2"/>
    <mergeCell ref="G1:G2"/>
    <mergeCell ref="B1:C1"/>
    <mergeCell ref="D1:E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25"/>
  <sheetViews>
    <sheetView tabSelected="1" workbookViewId="0">
      <selection activeCell="H23" sqref="H23"/>
    </sheetView>
  </sheetViews>
  <sheetFormatPr baseColWidth="10" defaultRowHeight="15" x14ac:dyDescent="0.25"/>
  <cols>
    <col min="1" max="1" width="11.42578125" style="3"/>
    <col min="2" max="2" width="11.5703125" style="3" customWidth="1"/>
    <col min="3" max="3" width="14.42578125" style="3" customWidth="1"/>
    <col min="4" max="4" width="14.28515625" style="3" customWidth="1"/>
    <col min="5" max="5" width="14.28515625" style="7" customWidth="1"/>
    <col min="6" max="16384" width="11.42578125" style="3"/>
  </cols>
  <sheetData>
    <row r="2" spans="2:12" ht="15" customHeight="1" x14ac:dyDescent="0.25">
      <c r="D2" s="79" t="s">
        <v>31</v>
      </c>
      <c r="E2" s="79"/>
      <c r="F2" s="79"/>
      <c r="G2" s="79"/>
      <c r="H2" s="79"/>
      <c r="I2" s="79"/>
      <c r="J2" s="79"/>
    </row>
    <row r="3" spans="2:12" ht="15" customHeight="1" x14ac:dyDescent="0.25">
      <c r="C3" s="58"/>
      <c r="D3" s="79"/>
      <c r="E3" s="79"/>
      <c r="F3" s="79"/>
      <c r="G3" s="79"/>
      <c r="H3" s="79"/>
      <c r="I3" s="79"/>
      <c r="J3" s="79"/>
    </row>
    <row r="4" spans="2:12" ht="15" customHeight="1" x14ac:dyDescent="0.25">
      <c r="C4" s="58"/>
      <c r="D4" s="79"/>
      <c r="E4" s="79"/>
      <c r="F4" s="79"/>
      <c r="G4" s="79"/>
      <c r="H4" s="79"/>
      <c r="I4" s="79"/>
      <c r="J4" s="79"/>
    </row>
    <row r="5" spans="2:12" ht="15.75" x14ac:dyDescent="0.25">
      <c r="C5" s="57"/>
      <c r="D5" s="57"/>
      <c r="E5" s="57"/>
    </row>
    <row r="6" spans="2:12" s="1" customFormat="1" ht="45.75" thickBot="1" x14ac:dyDescent="0.3">
      <c r="C6" s="8" t="s">
        <v>2</v>
      </c>
      <c r="D6" s="8" t="s">
        <v>17</v>
      </c>
      <c r="E6" s="9" t="s">
        <v>3</v>
      </c>
    </row>
    <row r="7" spans="2:12" ht="15" customHeight="1" thickBot="1" x14ac:dyDescent="0.3">
      <c r="B7" s="60" t="s">
        <v>43</v>
      </c>
      <c r="C7" s="24" t="s">
        <v>39</v>
      </c>
      <c r="D7" s="24">
        <v>4</v>
      </c>
      <c r="E7" s="59">
        <f>0*24</f>
        <v>0</v>
      </c>
      <c r="F7" s="80"/>
      <c r="G7" s="81"/>
      <c r="H7" s="81"/>
      <c r="I7" s="81"/>
      <c r="J7" s="81"/>
      <c r="K7" s="56"/>
      <c r="L7" s="56"/>
    </row>
    <row r="8" spans="2:12" ht="15" customHeight="1" thickBot="1" x14ac:dyDescent="0.3">
      <c r="B8" s="60" t="s">
        <v>42</v>
      </c>
      <c r="C8" s="24" t="s">
        <v>40</v>
      </c>
      <c r="D8" s="24">
        <v>248</v>
      </c>
      <c r="E8" s="59">
        <f>244*24</f>
        <v>5856</v>
      </c>
      <c r="F8" s="80"/>
      <c r="G8" s="81"/>
      <c r="H8" s="81"/>
      <c r="I8" s="81"/>
      <c r="J8" s="81"/>
      <c r="K8" s="56"/>
      <c r="L8" s="56"/>
    </row>
    <row r="9" spans="2:12" ht="15" customHeight="1" thickBot="1" x14ac:dyDescent="0.3">
      <c r="B9" s="60" t="s">
        <v>41</v>
      </c>
      <c r="C9" s="24" t="s">
        <v>40</v>
      </c>
      <c r="D9" s="24">
        <v>40</v>
      </c>
      <c r="E9" s="59">
        <f>36*24</f>
        <v>864</v>
      </c>
      <c r="F9" s="80"/>
      <c r="G9" s="81"/>
      <c r="H9" s="81"/>
      <c r="I9" s="81"/>
      <c r="J9" s="81"/>
      <c r="K9" s="56"/>
      <c r="L9" s="56"/>
    </row>
    <row r="10" spans="2:12" ht="15" customHeight="1" thickBot="1" x14ac:dyDescent="0.3">
      <c r="B10" s="60" t="s">
        <v>33</v>
      </c>
      <c r="C10" s="24" t="s">
        <v>38</v>
      </c>
      <c r="D10" s="24">
        <v>125</v>
      </c>
      <c r="E10" s="59">
        <f>118*24</f>
        <v>2832</v>
      </c>
      <c r="F10" s="80"/>
      <c r="G10" s="81"/>
      <c r="H10" s="81"/>
      <c r="I10" s="81"/>
      <c r="J10" s="81"/>
      <c r="K10" s="56"/>
      <c r="L10" s="56"/>
    </row>
    <row r="11" spans="2:12" ht="15.75" thickBot="1" x14ac:dyDescent="0.3">
      <c r="B11" s="60" t="s">
        <v>34</v>
      </c>
      <c r="C11" s="24">
        <v>21</v>
      </c>
      <c r="D11" s="24">
        <v>362</v>
      </c>
      <c r="E11" s="59">
        <f>358*24</f>
        <v>8592</v>
      </c>
      <c r="F11" s="80"/>
      <c r="G11" s="81"/>
      <c r="H11" s="81"/>
      <c r="I11" s="81"/>
      <c r="J11" s="81"/>
      <c r="K11" s="56"/>
      <c r="L11" s="56"/>
    </row>
    <row r="12" spans="2:12" ht="15.75" thickBot="1" x14ac:dyDescent="0.3">
      <c r="B12" s="60" t="s">
        <v>35</v>
      </c>
      <c r="C12" s="24">
        <v>6</v>
      </c>
      <c r="D12" s="24">
        <v>149</v>
      </c>
      <c r="E12" s="59">
        <f t="shared" ref="E12" si="0">D12*24</f>
        <v>3576</v>
      </c>
      <c r="F12" s="80"/>
      <c r="G12" s="81"/>
      <c r="H12" s="81"/>
      <c r="I12" s="81"/>
      <c r="J12" s="81"/>
    </row>
    <row r="13" spans="2:12" ht="15.75" thickBot="1" x14ac:dyDescent="0.3">
      <c r="B13" s="28" t="s">
        <v>1</v>
      </c>
      <c r="C13" s="63">
        <f>SUM(C11:C12)+9</f>
        <v>36</v>
      </c>
      <c r="D13" s="63">
        <f>SUM(D7:D12)</f>
        <v>928</v>
      </c>
      <c r="E13" s="64">
        <f>SUM(E7:E12)</f>
        <v>21720</v>
      </c>
    </row>
    <row r="14" spans="2:12" x14ac:dyDescent="0.25">
      <c r="C14" s="26"/>
      <c r="D14" s="26"/>
      <c r="E14" s="27"/>
    </row>
    <row r="16" spans="2:12" ht="18" customHeight="1" x14ac:dyDescent="0.25">
      <c r="B16" s="72" t="s">
        <v>32</v>
      </c>
      <c r="C16" s="72"/>
      <c r="D16" s="72"/>
      <c r="E16" s="72"/>
      <c r="F16" s="72"/>
    </row>
    <row r="17" spans="2:6" ht="15" customHeight="1" x14ac:dyDescent="0.25">
      <c r="B17" s="72"/>
      <c r="C17" s="72"/>
      <c r="D17" s="72"/>
      <c r="E17" s="72"/>
      <c r="F17" s="72"/>
    </row>
    <row r="18" spans="2:6" ht="15" customHeight="1" x14ac:dyDescent="0.25">
      <c r="B18" s="72"/>
      <c r="C18" s="72"/>
      <c r="D18" s="72"/>
      <c r="E18" s="72"/>
      <c r="F18" s="72"/>
    </row>
    <row r="19" spans="2:6" x14ac:dyDescent="0.25">
      <c r="B19" s="72"/>
      <c r="C19" s="72"/>
      <c r="D19" s="72"/>
      <c r="E19" s="72"/>
      <c r="F19" s="72"/>
    </row>
    <row r="20" spans="2:6" x14ac:dyDescent="0.25">
      <c r="B20" s="72" t="s">
        <v>37</v>
      </c>
      <c r="C20" s="72"/>
      <c r="D20" s="72"/>
      <c r="E20" s="72"/>
      <c r="F20" s="72"/>
    </row>
    <row r="21" spans="2:6" ht="24" customHeight="1" x14ac:dyDescent="0.25">
      <c r="B21" s="72"/>
      <c r="C21" s="72"/>
      <c r="D21" s="72"/>
      <c r="E21" s="72"/>
      <c r="F21" s="72"/>
    </row>
    <row r="22" spans="2:6" x14ac:dyDescent="0.25">
      <c r="B22" s="71" t="s">
        <v>36</v>
      </c>
      <c r="C22" s="71"/>
      <c r="D22" s="71"/>
      <c r="E22" s="71"/>
      <c r="F22" s="71"/>
    </row>
    <row r="23" spans="2:6" x14ac:dyDescent="0.25">
      <c r="B23" s="71"/>
      <c r="C23" s="71"/>
      <c r="D23" s="71"/>
      <c r="E23" s="71"/>
      <c r="F23" s="71"/>
    </row>
    <row r="24" spans="2:6" x14ac:dyDescent="0.25">
      <c r="B24" s="71"/>
      <c r="C24" s="71"/>
      <c r="D24" s="71"/>
      <c r="E24" s="71"/>
      <c r="F24" s="71"/>
    </row>
    <row r="25" spans="2:6" x14ac:dyDescent="0.25">
      <c r="B25" s="71"/>
      <c r="C25" s="71"/>
      <c r="D25" s="71"/>
      <c r="E25" s="71"/>
      <c r="F25" s="71"/>
    </row>
  </sheetData>
  <mergeCells count="5">
    <mergeCell ref="D2:J4"/>
    <mergeCell ref="F7:J12"/>
    <mergeCell ref="B16:F19"/>
    <mergeCell ref="B20:F21"/>
    <mergeCell ref="B22:F2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S19"/>
  <sheetViews>
    <sheetView workbookViewId="0">
      <selection activeCell="K19" sqref="K19"/>
    </sheetView>
  </sheetViews>
  <sheetFormatPr baseColWidth="10" defaultRowHeight="15" x14ac:dyDescent="0.25"/>
  <cols>
    <col min="2" max="19" width="13.5703125" customWidth="1"/>
  </cols>
  <sheetData>
    <row r="1" spans="1:19" s="4" customFormat="1" ht="32.25" customHeight="1" x14ac:dyDescent="0.25">
      <c r="B1" s="69" t="s">
        <v>4</v>
      </c>
      <c r="C1" s="73"/>
      <c r="D1" s="73"/>
      <c r="E1" s="70"/>
      <c r="F1" s="74" t="s">
        <v>6</v>
      </c>
      <c r="G1" s="75"/>
      <c r="H1" s="75"/>
      <c r="I1" s="75"/>
      <c r="J1" s="75"/>
      <c r="K1" s="76"/>
      <c r="L1" s="69" t="s">
        <v>7</v>
      </c>
      <c r="M1" s="73"/>
      <c r="N1" s="73"/>
      <c r="O1" s="73"/>
      <c r="P1" s="73"/>
      <c r="Q1" s="70"/>
      <c r="R1" s="67" t="s">
        <v>15</v>
      </c>
      <c r="S1" s="67" t="s">
        <v>16</v>
      </c>
    </row>
    <row r="2" spans="1:19" s="5" customFormat="1" ht="60" x14ac:dyDescent="0.25">
      <c r="B2" s="11" t="s">
        <v>29</v>
      </c>
      <c r="C2" s="12" t="s">
        <v>8</v>
      </c>
      <c r="D2" s="11" t="s">
        <v>30</v>
      </c>
      <c r="E2" s="12" t="s">
        <v>8</v>
      </c>
      <c r="F2" s="11" t="s">
        <v>9</v>
      </c>
      <c r="G2" s="6" t="s">
        <v>8</v>
      </c>
      <c r="H2" s="6" t="s">
        <v>10</v>
      </c>
      <c r="I2" s="6" t="s">
        <v>8</v>
      </c>
      <c r="J2" s="6" t="s">
        <v>11</v>
      </c>
      <c r="K2" s="12" t="s">
        <v>8</v>
      </c>
      <c r="L2" s="11" t="s">
        <v>12</v>
      </c>
      <c r="M2" s="6" t="s">
        <v>8</v>
      </c>
      <c r="N2" s="6" t="s">
        <v>13</v>
      </c>
      <c r="O2" s="6" t="s">
        <v>8</v>
      </c>
      <c r="P2" s="6" t="s">
        <v>14</v>
      </c>
      <c r="Q2" s="12" t="s">
        <v>8</v>
      </c>
      <c r="R2" s="68"/>
      <c r="S2" s="68"/>
    </row>
    <row r="3" spans="1:19" s="3" customFormat="1" ht="15.75" thickBot="1" x14ac:dyDescent="0.3">
      <c r="A3" s="60" t="s">
        <v>43</v>
      </c>
      <c r="B3" s="65"/>
      <c r="C3" s="65"/>
      <c r="D3" s="65"/>
      <c r="E3" s="65"/>
      <c r="F3" s="13"/>
      <c r="G3" s="2"/>
      <c r="H3" s="2"/>
      <c r="I3" s="2"/>
      <c r="J3" s="34"/>
      <c r="K3" s="14"/>
      <c r="L3" s="61">
        <v>0</v>
      </c>
      <c r="M3" s="61">
        <v>0</v>
      </c>
      <c r="N3" s="61">
        <v>0</v>
      </c>
      <c r="O3" s="61">
        <v>0</v>
      </c>
      <c r="P3" s="62">
        <v>0</v>
      </c>
      <c r="Q3" s="62">
        <v>0</v>
      </c>
      <c r="R3" s="66">
        <f t="shared" ref="R3:S5" si="0">B3+D3+F3+H3+J3+L3+N3+P3</f>
        <v>0</v>
      </c>
      <c r="S3" s="66">
        <f t="shared" si="0"/>
        <v>0</v>
      </c>
    </row>
    <row r="4" spans="1:19" s="3" customFormat="1" ht="15.75" thickBot="1" x14ac:dyDescent="0.3">
      <c r="A4" s="60" t="s">
        <v>42</v>
      </c>
      <c r="B4" s="65"/>
      <c r="C4" s="65"/>
      <c r="D4" s="65"/>
      <c r="E4" s="65"/>
      <c r="F4" s="13"/>
      <c r="G4" s="2"/>
      <c r="H4" s="2"/>
      <c r="I4" s="2"/>
      <c r="J4" s="34"/>
      <c r="K4" s="14"/>
      <c r="L4" s="61">
        <v>0</v>
      </c>
      <c r="M4" s="62">
        <v>0</v>
      </c>
      <c r="N4" s="62">
        <v>0</v>
      </c>
      <c r="O4" s="62">
        <v>0</v>
      </c>
      <c r="P4" s="62">
        <v>0</v>
      </c>
      <c r="Q4" s="62">
        <v>0</v>
      </c>
      <c r="R4" s="66">
        <f t="shared" si="0"/>
        <v>0</v>
      </c>
      <c r="S4" s="66">
        <f t="shared" si="0"/>
        <v>0</v>
      </c>
    </row>
    <row r="5" spans="1:19" s="3" customFormat="1" ht="15.75" thickBot="1" x14ac:dyDescent="0.3">
      <c r="A5" s="60" t="s">
        <v>41</v>
      </c>
      <c r="B5" s="24"/>
      <c r="C5" s="24"/>
      <c r="D5" s="24"/>
      <c r="E5" s="24"/>
      <c r="F5" s="20"/>
      <c r="G5" s="10"/>
      <c r="H5" s="10"/>
      <c r="I5" s="10"/>
      <c r="J5" s="35"/>
      <c r="K5" s="21"/>
      <c r="L5" s="61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6">
        <f t="shared" si="0"/>
        <v>0</v>
      </c>
      <c r="S5" s="66">
        <f t="shared" si="0"/>
        <v>0</v>
      </c>
    </row>
    <row r="6" spans="1:19" s="3" customFormat="1" ht="15.75" thickBot="1" x14ac:dyDescent="0.3">
      <c r="A6" s="60" t="s">
        <v>33</v>
      </c>
      <c r="B6" s="37"/>
      <c r="C6" s="37"/>
      <c r="D6" s="37"/>
      <c r="E6" s="37"/>
      <c r="F6" s="13"/>
      <c r="G6" s="32"/>
      <c r="H6" s="2"/>
      <c r="I6" s="2"/>
      <c r="J6" s="34"/>
      <c r="K6" s="14"/>
      <c r="L6" s="61">
        <v>0</v>
      </c>
      <c r="M6" s="61">
        <v>0</v>
      </c>
      <c r="N6" s="61">
        <v>0</v>
      </c>
      <c r="O6" s="61">
        <v>0</v>
      </c>
      <c r="P6" s="62">
        <v>0</v>
      </c>
      <c r="Q6" s="62">
        <v>0</v>
      </c>
      <c r="R6" s="18">
        <f t="shared" ref="R6" si="1">B6+D6+F6+H6+J6+L6+N6+P6</f>
        <v>0</v>
      </c>
      <c r="S6" s="18">
        <f t="shared" ref="S6" si="2">C6+E6+G6+I6+K6+M6+O6+Q6</f>
        <v>0</v>
      </c>
    </row>
    <row r="7" spans="1:19" s="3" customFormat="1" ht="15.75" thickBot="1" x14ac:dyDescent="0.3">
      <c r="A7" s="60" t="s">
        <v>34</v>
      </c>
      <c r="B7" s="37"/>
      <c r="C7" s="37"/>
      <c r="D7" s="37"/>
      <c r="E7" s="37"/>
      <c r="F7" s="13"/>
      <c r="G7" s="32"/>
      <c r="H7" s="2"/>
      <c r="I7" s="2"/>
      <c r="J7" s="34"/>
      <c r="K7" s="14"/>
      <c r="L7" s="61">
        <v>8</v>
      </c>
      <c r="M7" s="62">
        <v>21</v>
      </c>
      <c r="N7" s="62">
        <v>28</v>
      </c>
      <c r="O7" s="62">
        <v>294</v>
      </c>
      <c r="P7" s="62">
        <v>34</v>
      </c>
      <c r="Q7" s="62">
        <v>51</v>
      </c>
      <c r="R7" s="18">
        <f t="shared" ref="R7:R8" si="3">B7+D7+F7+H7+J7+L7+N7+P7</f>
        <v>70</v>
      </c>
      <c r="S7" s="18">
        <f t="shared" ref="S7:S8" si="4">C7+E7+G7+I7+K7+M7+O7+Q7</f>
        <v>366</v>
      </c>
    </row>
    <row r="8" spans="1:19" s="3" customFormat="1" ht="15.75" thickBot="1" x14ac:dyDescent="0.3">
      <c r="A8" s="60" t="s">
        <v>35</v>
      </c>
      <c r="B8" s="38"/>
      <c r="C8" s="38"/>
      <c r="D8" s="38"/>
      <c r="E8" s="38"/>
      <c r="F8" s="20"/>
      <c r="G8" s="33"/>
      <c r="H8" s="10"/>
      <c r="I8" s="10"/>
      <c r="J8" s="35"/>
      <c r="K8" s="21"/>
      <c r="L8" s="61">
        <v>3</v>
      </c>
      <c r="M8" s="62">
        <v>6</v>
      </c>
      <c r="N8" s="62">
        <v>5</v>
      </c>
      <c r="O8" s="62">
        <v>26</v>
      </c>
      <c r="P8" s="62">
        <v>4</v>
      </c>
      <c r="Q8" s="62">
        <v>6</v>
      </c>
      <c r="R8" s="18">
        <f t="shared" si="3"/>
        <v>12</v>
      </c>
      <c r="S8" s="18">
        <f t="shared" si="4"/>
        <v>38</v>
      </c>
    </row>
    <row r="9" spans="1:19" s="3" customFormat="1" ht="15.75" thickBot="1" x14ac:dyDescent="0.3">
      <c r="A9" s="23" t="s">
        <v>1</v>
      </c>
      <c r="B9" s="36">
        <f t="shared" ref="B9:S9" si="5">SUM(B3:B8)</f>
        <v>0</v>
      </c>
      <c r="C9" s="36">
        <f t="shared" si="5"/>
        <v>0</v>
      </c>
      <c r="D9" s="36">
        <f t="shared" si="5"/>
        <v>0</v>
      </c>
      <c r="E9" s="36">
        <f t="shared" si="5"/>
        <v>0</v>
      </c>
      <c r="F9" s="15">
        <f t="shared" si="5"/>
        <v>0</v>
      </c>
      <c r="G9" s="16">
        <f t="shared" si="5"/>
        <v>0</v>
      </c>
      <c r="H9" s="16">
        <f t="shared" si="5"/>
        <v>0</v>
      </c>
      <c r="I9" s="16">
        <f t="shared" si="5"/>
        <v>0</v>
      </c>
      <c r="J9" s="16">
        <f t="shared" si="5"/>
        <v>0</v>
      </c>
      <c r="K9" s="17">
        <f t="shared" si="5"/>
        <v>0</v>
      </c>
      <c r="L9" s="29">
        <f t="shared" si="5"/>
        <v>11</v>
      </c>
      <c r="M9" s="30">
        <f t="shared" si="5"/>
        <v>27</v>
      </c>
      <c r="N9" s="30">
        <f t="shared" si="5"/>
        <v>33</v>
      </c>
      <c r="O9" s="30">
        <f t="shared" si="5"/>
        <v>320</v>
      </c>
      <c r="P9" s="30">
        <f t="shared" si="5"/>
        <v>38</v>
      </c>
      <c r="Q9" s="31">
        <f t="shared" si="5"/>
        <v>57</v>
      </c>
      <c r="R9" s="22">
        <f t="shared" si="5"/>
        <v>82</v>
      </c>
      <c r="S9" s="22">
        <f t="shared" si="5"/>
        <v>404</v>
      </c>
    </row>
    <row r="12" spans="1:19" ht="14.25" customHeight="1" x14ac:dyDescent="0.25">
      <c r="C12" s="72" t="s">
        <v>32</v>
      </c>
      <c r="D12" s="72"/>
      <c r="E12" s="72"/>
      <c r="F12" s="72"/>
      <c r="G12" s="72"/>
      <c r="H12" s="55"/>
      <c r="I12" s="55"/>
      <c r="J12" s="77" t="s">
        <v>44</v>
      </c>
      <c r="K12" s="77"/>
      <c r="L12" s="77"/>
      <c r="M12" s="77"/>
      <c r="N12" s="77"/>
    </row>
    <row r="13" spans="1:19" x14ac:dyDescent="0.25">
      <c r="C13" s="72"/>
      <c r="D13" s="72"/>
      <c r="E13" s="72"/>
      <c r="F13" s="72"/>
      <c r="G13" s="72"/>
      <c r="H13" s="55"/>
      <c r="I13" s="55"/>
      <c r="J13" s="78" t="s">
        <v>45</v>
      </c>
      <c r="K13" s="78"/>
      <c r="L13" s="78"/>
      <c r="M13" s="78"/>
      <c r="N13" s="78"/>
    </row>
    <row r="14" spans="1:19" x14ac:dyDescent="0.25">
      <c r="C14" s="72"/>
      <c r="D14" s="72"/>
      <c r="E14" s="72"/>
      <c r="F14" s="72"/>
      <c r="G14" s="72"/>
      <c r="H14" s="55"/>
      <c r="I14" s="55"/>
      <c r="J14" s="55"/>
      <c r="K14" s="55"/>
    </row>
    <row r="15" spans="1:19" x14ac:dyDescent="0.25">
      <c r="C15" s="72"/>
      <c r="D15" s="72"/>
      <c r="E15" s="72"/>
      <c r="F15" s="72"/>
      <c r="G15" s="72"/>
    </row>
    <row r="16" spans="1:19" x14ac:dyDescent="0.25">
      <c r="C16" s="71" t="s">
        <v>36</v>
      </c>
      <c r="D16" s="71"/>
      <c r="E16" s="71"/>
      <c r="F16" s="71"/>
      <c r="G16" s="71"/>
    </row>
    <row r="17" spans="3:7" x14ac:dyDescent="0.25">
      <c r="C17" s="71"/>
      <c r="D17" s="71"/>
      <c r="E17" s="71"/>
      <c r="F17" s="71"/>
      <c r="G17" s="71"/>
    </row>
    <row r="18" spans="3:7" x14ac:dyDescent="0.25">
      <c r="C18" s="71"/>
      <c r="D18" s="71"/>
      <c r="E18" s="71"/>
      <c r="F18" s="71"/>
      <c r="G18" s="71"/>
    </row>
    <row r="19" spans="3:7" x14ac:dyDescent="0.25">
      <c r="C19" s="71"/>
      <c r="D19" s="71"/>
      <c r="E19" s="71"/>
      <c r="F19" s="71"/>
      <c r="G19" s="71"/>
    </row>
  </sheetData>
  <mergeCells count="9">
    <mergeCell ref="S1:S2"/>
    <mergeCell ref="C16:G19"/>
    <mergeCell ref="C12:G15"/>
    <mergeCell ref="B1:E1"/>
    <mergeCell ref="R1:R2"/>
    <mergeCell ref="F1:K1"/>
    <mergeCell ref="L1:Q1"/>
    <mergeCell ref="J12:N12"/>
    <mergeCell ref="J13:N13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SIRANDA</vt:lpstr>
      <vt:lpstr>CERTIFICACIONES DOF</vt:lpstr>
      <vt:lpstr>CONSULTAS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Padilla Pola Alejandra</dc:creator>
  <cp:lastModifiedBy>hma</cp:lastModifiedBy>
  <cp:lastPrinted>2019-07-24T18:17:59Z</cp:lastPrinted>
  <dcterms:created xsi:type="dcterms:W3CDTF">2017-12-04T18:11:55Z</dcterms:created>
  <dcterms:modified xsi:type="dcterms:W3CDTF">2021-02-11T01:01:06Z</dcterms:modified>
</cp:coreProperties>
</file>